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035"/>
  </bookViews>
  <sheets>
    <sheet name="ЛСР 13 граф" sheetId="7" r:id="rId1"/>
  </sheets>
  <definedNames>
    <definedName name="Constr" localSheetId="0">'ЛСР 13 граф'!$A$1</definedName>
    <definedName name="FOT" localSheetId="0">'ЛСР 13 граф'!$C$17</definedName>
    <definedName name="Ind" localSheetId="0">'ЛСР 13 граф'!$D$7</definedName>
    <definedName name="Obj" localSheetId="0">'ЛСР 13 граф'!#REF!</definedName>
    <definedName name="Obosn" localSheetId="0">'ЛСР 13 граф'!$C$13</definedName>
    <definedName name="SmPr" localSheetId="0">'ЛСР 13 граф'!$C$14</definedName>
    <definedName name="_xlnm.Print_Titles" localSheetId="0">'ЛСР 13 граф'!$25:$25</definedName>
  </definedNames>
  <calcPr calcId="124519"/>
</workbook>
</file>

<file path=xl/calcChain.xml><?xml version="1.0" encoding="utf-8"?>
<calcChain xmlns="http://schemas.openxmlformats.org/spreadsheetml/2006/main">
  <c r="J77" i="7"/>
  <c r="J78"/>
  <c r="J79" s="1"/>
  <c r="E36"/>
</calcChain>
</file>

<file path=xl/sharedStrings.xml><?xml version="1.0" encoding="utf-8"?>
<sst xmlns="http://schemas.openxmlformats.org/spreadsheetml/2006/main" count="175" uniqueCount="147">
  <si>
    <t>СОГЛАСОВАНО:</t>
  </si>
  <si>
    <t>УТВЕРЖДАЮ: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</si>
  <si>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</si>
  <si>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</si>
  <si>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</si>
  <si>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</si>
  <si>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</si>
  <si>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</si>
  <si>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</si>
  <si>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</si>
  <si>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</si>
  <si>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</si>
  <si>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</si>
  <si>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</si>
  <si>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</si>
  <si>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</si>
  <si>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</si>
  <si>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</si>
  <si>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 xml:space="preserve">                           Раздел 1. </t>
  </si>
  <si>
    <t>ТЕРр68-14-2</t>
  </si>
  <si>
    <t>100 м</t>
  </si>
  <si>
    <r>
      <t>Разборка бортовых камней на щебеночном основании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</si>
  <si>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ТЕР01-01-012-02</t>
  </si>
  <si>
    <t>1000 м3 грунта</t>
  </si>
  <si>
    <r>
      <t>Разработка грунта с погрузкой на автомобили-самосвалы экскаваторами с ковшом вместимостью 2,5 (1,5-3) м3,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</si>
  <si>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ТЕР01-02-003-01</t>
  </si>
  <si>
    <t>1000 м3 уплотненного грунта</t>
  </si>
  <si>
    <r>
      <t>Уплотнение грунта вибрационными катками 2,2 т на первый проход по одному следу при толщине слоя 25 см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</si>
  <si>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ТЕР01-02-003-07</t>
  </si>
  <si>
    <r>
      <t>На каждый последующий проход по одному следу добавлять к расценке 01-02-003-01 до 6 проходов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</si>
  <si>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ТЕР27-04-001-02</t>
  </si>
  <si>
    <t>100 м3 материала основания (в плотном теле)</t>
  </si>
  <si>
    <r>
      <t>Устройство подстилающих и выравнивающих слоев оснований: из песчано-гравийной смеси, дресвы (толщ.15см)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</si>
  <si>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ТСЦ-408-0200</t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</si>
  <si>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</si>
  <si>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</si>
  <si>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ТЕР27-06-020-06</t>
  </si>
  <si>
    <t>1000 м2 покрытия</t>
  </si>
  <si>
    <r>
      <t>Устройство покрытия толщиной 4 см из горячих асфальтобетонных смесей пористых крупнозернистых,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</si>
  <si>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ТЕР27-06-026-01</t>
  </si>
  <si>
    <t>1 т</t>
  </si>
  <si>
    <r>
      <t>Розлив вяжущих материалов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</si>
  <si>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ТЕР27-06-020-01</t>
  </si>
  <si>
    <r>
      <t>Устройство покрытия толщиной 4 см из горячих асфальтобетонных смесей плотных мелкозернистых типа АБВ,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</si>
  <si>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</si>
  <si>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</si>
  <si>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ТЕР01-02-057-02</t>
  </si>
  <si>
    <t>100 м3 грунта</t>
  </si>
  <si>
    <r>
      <t>Разработка грунта вручную в траншеях глубиной до 2 м без креплений с откосами,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</si>
  <si>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ТЕР27-02-010-02</t>
  </si>
  <si>
    <t>100 м бортового камня</t>
  </si>
  <si>
    <r>
      <t>Установка бортовых камней бетонных при других видах покрытий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</si>
  <si>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ТСЦ-403-8022</t>
  </si>
  <si>
    <t>шт.</t>
  </si>
  <si>
    <r>
      <t>Камни бортовые БР 100.30.18 / бетон В30 (М400), объем 0,052 м3/ (ГОСТ 6665-91)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</si>
  <si>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ТЕР01-02-061-01</t>
  </si>
  <si>
    <r>
      <t>Засыпка вручную траншей, пазух котлованов и ям,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</si>
  <si>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Смесь песчано-гравийная природная                                         (К=1,22 т.ч.таб.1.1,п.04-001(2))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</si>
  <si>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17,08</t>
    </r>
    <r>
      <rPr>
        <i/>
        <sz val="6"/>
        <rFont val="Arial"/>
        <family val="2"/>
        <charset val="204"/>
      </rPr>
      <t xml:space="preserve">
14*1,22</t>
    </r>
  </si>
  <si>
    <t>ТЕР10-01-059-01</t>
  </si>
  <si>
    <t>100 шт. изделий</t>
  </si>
  <si>
    <r>
      <t>Установка скамеек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</si>
  <si>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прайс</t>
  </si>
  <si>
    <t>шт</t>
  </si>
  <si>
    <r>
      <t>скамейка</t>
    </r>
    <r>
      <rPr>
        <i/>
        <sz val="7"/>
        <rFont val="Arial"/>
        <family val="2"/>
        <charset val="204"/>
      </rPr>
      <t xml:space="preserve">
МАТ=15845/1,2/5,17*1,02
ИНДЕКС К ПОЗИЦИИ(справочно):
1 3 кв. 2018г. 9 зона Енисейский район ОЗП=27,37; ЭМ=8,25; ЗПМ=27,37; МАТ=5,17</t>
    </r>
  </si>
  <si>
    <r>
      <t>Установка урн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</si>
  <si>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урна</t>
    </r>
    <r>
      <rPr>
        <i/>
        <sz val="7"/>
        <rFont val="Arial"/>
        <family val="2"/>
        <charset val="204"/>
      </rPr>
      <t xml:space="preserve">
МАТ=3315/1,2/5,17*1,02
ИНДЕКС К ПОЗИЦИИ(справочно):
1 3 кв. 2018г. 9 зона Енисейский район ОЗП=27,37; ЭМ=8,25; ЗПМ=27,37; МАТ=5,17</t>
    </r>
  </si>
  <si>
    <t>ТЕРм08-03-591-01</t>
  </si>
  <si>
    <t>100 шт.</t>
  </si>
  <si>
    <r>
      <t>Выключатель одноклавишный неутопленного типа при открытой проводке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</si>
  <si>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ТСЦ-509-1201</t>
  </si>
  <si>
    <r>
      <t>Выключатель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</si>
  <si>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ТЕРм08-02-410-01</t>
  </si>
  <si>
    <r>
      <t>Труба ПВХ, диаметр до 25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</si>
  <si>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ТСЦ-507-0621</t>
  </si>
  <si>
    <t>10 м</t>
  </si>
  <si>
    <r>
      <t>Трубы ПВХ диаметром 16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</si>
  <si>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ТЕРм08-02-412-09</t>
  </si>
  <si>
    <r>
  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</si>
  <si>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1000 м</t>
  </si>
  <si>
    <r>
      <t>Кабели,  марки ВВГ нг LS, с числом жил - 3 и сечением 1.5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</si>
  <si>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ТСЦ-501-8190</t>
    </r>
    <r>
      <rPr>
        <i/>
        <sz val="9"/>
        <rFont val="Arial"/>
        <family val="2"/>
        <charset val="204"/>
      </rPr>
      <t xml:space="preserve">
прим</t>
    </r>
  </si>
  <si>
    <t>ТЕРм08-02-369-01</t>
  </si>
  <si>
    <t>1 шт.</t>
  </si>
  <si>
    <r>
      <t>Светильник, устанавливаемый вне зданий (светодиодный)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</si>
  <si>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Прайс ООО "ЭнергоРесурс"</t>
  </si>
  <si>
    <r>
      <t>Светодиодный светильник 32 ВТ</t>
    </r>
    <r>
      <rPr>
        <i/>
        <sz val="7"/>
        <rFont val="Arial"/>
        <family val="2"/>
        <charset val="204"/>
      </rPr>
      <t xml:space="preserve">
МАТ=2562/1,2/5,17*1,02
ИНДЕКС К ПОЗИЦИИ(справочно):
1 3 кв. 2018г. 9 зона Енисейский район ОЗП=27,37; ЭМ=8,25; ЗПМ=27,37; МАТ=5,17</t>
    </r>
  </si>
  <si>
    <r>
      <t>Кронштейн настенный для консольного светильника  РКУ, ЖКУ,НКУ</t>
    </r>
    <r>
      <rPr>
        <i/>
        <sz val="7"/>
        <rFont val="Arial"/>
        <family val="2"/>
        <charset val="204"/>
      </rPr>
      <t xml:space="preserve">
МАТ=350/1,2/5,17*1,02
ИНДЕКС К ПОЗИЦИИ(справочно):
1 3 кв. 2018г. 9 зона Енисейский район ОЗП=27,37; ЭМ=8,25; ЗПМ=27,37; МАТ=5,17</t>
    </r>
  </si>
  <si>
    <t>ФССЦпг01-01-01-036</t>
  </si>
  <si>
    <t>1 т груза</t>
  </si>
  <si>
    <r>
      <t>Погрузочные работы при автомобильных перевозках: гравия (выгрузка учитывает перемещение транспортерами)</t>
    </r>
    <r>
      <rPr>
        <i/>
        <sz val="7"/>
        <rFont val="Arial"/>
        <family val="2"/>
        <charset val="204"/>
      </rPr>
      <t xml:space="preserve">
ИНДЕКС К ПОЗИЦИИ(справочно):
2 3 кв. 2018г. 9 зона Енисейский район ЭМ=18,61</t>
    </r>
  </si>
  <si>
    <t>ФССЦпг03-21-02-010</t>
  </si>
  <si>
    <r>
      <t>Перевозка грузов автомобилями-самосвалами грузоподъемностью 10 т, работающих вне карьера, на расстояние: до 10 км II класс груза</t>
    </r>
    <r>
      <rPr>
        <i/>
        <sz val="7"/>
        <rFont val="Arial"/>
        <family val="2"/>
        <charset val="204"/>
      </rPr>
      <t xml:space="preserve">
ИНДЕКС К ПОЗИЦИИ(справочно):
3 3 кв. 2018г. 9 зона Енисейский район ЭМ=18,95</t>
    </r>
  </si>
  <si>
    <t>Итого прямые затраты по смете в ценах 2001г.</t>
  </si>
  <si>
    <t>Итого прямые затраты по смете с учетом индексов, в текущих ценах</t>
  </si>
  <si>
    <t>Накладные расходы</t>
  </si>
  <si>
    <t xml:space="preserve">  В том числе, справочно:</t>
  </si>
  <si>
    <t xml:space="preserve">   84% ФОТ (от 5583) (Поз. 11, 14)</t>
  </si>
  <si>
    <t xml:space="preserve">   100% ФОТ (от 7061) (Поз. 2-4, 20-24, 26-28)</t>
  </si>
  <si>
    <t xml:space="preserve">   109% ФОТ (от 466) (Поз. 1)</t>
  </si>
  <si>
    <t xml:space="preserve">   124% ФОТ (от 1205) (Поз. 16-19)</t>
  </si>
  <si>
    <t xml:space="preserve">   149% ФОТ (от 62294) (Поз. 5, 7-10, 12-13)</t>
  </si>
  <si>
    <t>Сметная прибыль</t>
  </si>
  <si>
    <t xml:space="preserve">   45%*0.85 ФОТ (от 5583) (Поз. 11, 14)</t>
  </si>
  <si>
    <t xml:space="preserve">   50%*0.85 ФОТ (от 2545) (Поз. 2-4)</t>
  </si>
  <si>
    <t xml:space="preserve">   60% ФОТ (от 466) (Поз. 1)</t>
  </si>
  <si>
    <t xml:space="preserve">   63%*0.85 ФОТ (от 1205) (Поз. 16-19)</t>
  </si>
  <si>
    <t xml:space="preserve">   65% ФОТ (от 4516) (Поз. 20-24, 26-28)</t>
  </si>
  <si>
    <t xml:space="preserve">   95%*0.85 ФОТ (от 62294) (Поз. 5, 7-10, 12-13)</t>
  </si>
  <si>
    <t>Итоги по смете:</t>
  </si>
  <si>
    <t xml:space="preserve">  Итого</t>
  </si>
  <si>
    <t xml:space="preserve">  Индекс дефлятор 4,4%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</si>
  <si>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</si>
  <si>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</si>
  <si>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</si>
  <si>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тыс. руб.</t>
  </si>
  <si>
    <t>___________________________76,609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</si>
  <si>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</si>
  <si>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</si>
  <si>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_______________________________________________________________________________________________221,39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</si>
  <si>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</si>
  <si>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</si>
  <si>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</si>
  <si>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_______________________________________________________________________________________________25,009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</si>
  <si>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</si>
  <si>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_______________________________________________________________________________________________843,850</t>
  </si>
  <si>
    <t xml:space="preserve">ЛОКАЛЬНЫЙ СМЕТНЫЙ РАСЧЕТ </t>
  </si>
  <si>
    <t>Основание: ведомость объемов работ</t>
  </si>
  <si>
    <t>" _____ " ________________ 2018 г.</t>
  </si>
  <si>
    <t>"______ " _______________2018 г.</t>
  </si>
  <si>
    <t>Составлен(а) в текущих (прогнозных) ценах по состоянию на 3 кв. 2018 г.</t>
  </si>
  <si>
    <r>
      <t>0,11</t>
    </r>
    <r>
      <rPr>
        <i/>
        <sz val="6"/>
        <rFont val="Arial"/>
        <family val="2"/>
        <charset val="204"/>
      </rPr>
      <t xml:space="preserve">
</t>
    </r>
  </si>
  <si>
    <r>
      <t>0,1375</t>
    </r>
    <r>
      <rPr>
        <i/>
        <sz val="6"/>
        <rFont val="Arial"/>
        <family val="2"/>
        <charset val="204"/>
      </rPr>
      <t xml:space="preserve">
</t>
    </r>
  </si>
  <si>
    <r>
      <t>0,8025</t>
    </r>
    <r>
      <rPr>
        <i/>
        <sz val="6"/>
        <rFont val="Arial"/>
        <family val="2"/>
        <charset val="204"/>
      </rPr>
      <t xml:space="preserve">
</t>
    </r>
  </si>
  <si>
    <r>
      <t>97,905</t>
    </r>
    <r>
      <rPr>
        <i/>
        <sz val="6"/>
        <rFont val="Arial"/>
        <family val="2"/>
        <charset val="204"/>
      </rPr>
      <t xml:space="preserve">
</t>
    </r>
  </si>
  <si>
    <r>
      <t>0,535</t>
    </r>
    <r>
      <rPr>
        <i/>
        <sz val="6"/>
        <rFont val="Arial"/>
        <family val="2"/>
        <charset val="204"/>
      </rPr>
      <t xml:space="preserve">
</t>
    </r>
  </si>
  <si>
    <r>
      <t>0,294305</t>
    </r>
    <r>
      <rPr>
        <i/>
        <sz val="6"/>
        <rFont val="Arial"/>
        <family val="2"/>
        <charset val="204"/>
      </rPr>
      <t xml:space="preserve">
</t>
    </r>
  </si>
  <si>
    <r>
      <t>0,07</t>
    </r>
    <r>
      <rPr>
        <i/>
        <sz val="6"/>
        <rFont val="Arial"/>
        <family val="2"/>
        <charset val="204"/>
      </rPr>
      <t xml:space="preserve">
</t>
    </r>
  </si>
  <si>
    <r>
      <t>0,45</t>
    </r>
    <r>
      <rPr>
        <i/>
        <sz val="6"/>
        <rFont val="Arial"/>
        <family val="2"/>
        <charset val="204"/>
      </rPr>
      <t xml:space="preserve">
</t>
    </r>
  </si>
  <si>
    <t xml:space="preserve">                           Раздел 2. Перевозка грузов</t>
  </si>
  <si>
    <t>___________________________1088334,00</t>
  </si>
  <si>
    <t>руб.</t>
  </si>
  <si>
    <r>
      <t>2605,08</t>
    </r>
    <r>
      <rPr>
        <i/>
        <sz val="6"/>
        <rFont val="Arial"/>
        <family val="2"/>
        <charset val="204"/>
      </rPr>
      <t xml:space="preserve">
</t>
    </r>
  </si>
  <si>
    <r>
      <t>545,02</t>
    </r>
    <r>
      <rPr>
        <i/>
        <sz val="6"/>
        <rFont val="Arial"/>
        <family val="2"/>
        <charset val="204"/>
      </rPr>
      <t xml:space="preserve">
</t>
    </r>
  </si>
  <si>
    <r>
      <t>421,22</t>
    </r>
    <r>
      <rPr>
        <i/>
        <sz val="6"/>
        <rFont val="Arial"/>
        <family val="2"/>
        <charset val="204"/>
      </rPr>
      <t xml:space="preserve">
</t>
    </r>
  </si>
  <si>
    <r>
      <t>57,54</t>
    </r>
    <r>
      <rPr>
        <i/>
        <sz val="6"/>
        <rFont val="Arial"/>
        <family val="2"/>
        <charset val="204"/>
      </rPr>
      <t xml:space="preserve">
</t>
    </r>
  </si>
  <si>
    <t xml:space="preserve">работы по благоустройству дворовой территории многоквартирного дома в поселке Подтесово по ул. Полевая дом 36, в рамках реализации муниципальной программы "Формирование современной городской среды в муниципальном образовании п. Подтесово на 2018-2022 годы»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</si>
</sst>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49" fontId="3" fillId="0" borderId="2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left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 wrapText="1"/>
    </xf>
    <xf numFmtId="1" fontId="11" fillId="0" borderId="2" xfId="1" applyNumberFormat="1" applyFont="1" applyBorder="1" applyAlignment="1">
      <alignment horizontal="right" vertical="top" wrapText="1"/>
    </xf>
    <xf numFmtId="1" fontId="5" fillId="0" borderId="2" xfId="1" applyNumberFormat="1" applyFont="1" applyBorder="1" applyAlignment="1">
      <alignment horizontal="right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49" fontId="13" fillId="0" borderId="2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80"/>
  <sheetViews>
    <sheetView showGridLines="0" tabSelected="1" zoomScaleSheetLayoutView="75" workbookViewId="0">
      <selection activeCell="I13" sqref="I13"/>
    </sheetView>
  </sheetViews>
  <sheetFormatPr defaultRowHeight="12.75" outlineLevelRow="2"/>
  <cols>
    <col min="1" max="1" width="4.5703125" style="38" customWidth="1"/>
    <col min="2" max="2" width="14.42578125" style="2" customWidth="1"/>
    <col min="3" max="3" width="40.7109375" style="13" customWidth="1"/>
    <col min="4" max="4" width="13.85546875" style="12" customWidth="1"/>
    <col min="5" max="5" width="16.42578125" style="16" customWidth="1"/>
    <col min="6" max="6" width="8.140625" style="4" customWidth="1"/>
    <col min="7" max="9" width="7.140625" style="4" customWidth="1"/>
    <col min="10" max="10" width="9.28515625" style="4" customWidth="1"/>
    <col min="11" max="13" width="7.140625" style="4" customWidth="1"/>
    <col min="14" max="16384" width="9.140625" style="5"/>
  </cols>
  <sheetData>
    <row r="1" spans="1:14" outlineLevel="2">
      <c r="A1" s="1" t="s">
        <v>0</v>
      </c>
      <c r="J1" s="3" t="s">
        <v>1</v>
      </c>
    </row>
    <row r="2" spans="1:14" outlineLevel="1">
      <c r="A2" s="6"/>
      <c r="J2" s="7"/>
    </row>
    <row r="3" spans="1:14" outlineLevel="1">
      <c r="A3" s="6"/>
      <c r="J3" s="7"/>
    </row>
    <row r="4" spans="1:14" outlineLevel="1">
      <c r="A4" s="6" t="s">
        <v>16</v>
      </c>
      <c r="J4" s="7" t="s">
        <v>16</v>
      </c>
    </row>
    <row r="5" spans="1:14" outlineLevel="1">
      <c r="A5" s="2" t="s">
        <v>128</v>
      </c>
      <c r="J5" s="17" t="s">
        <v>129</v>
      </c>
    </row>
    <row r="6" spans="1:14" ht="14.25">
      <c r="C6" s="17"/>
      <c r="D6" s="15"/>
      <c r="E6" s="27"/>
      <c r="F6" s="20"/>
      <c r="G6" s="20"/>
      <c r="I6" s="19"/>
    </row>
    <row r="7" spans="1:14" ht="15.75">
      <c r="C7" s="17"/>
      <c r="D7" s="21" t="s">
        <v>126</v>
      </c>
    </row>
    <row r="8" spans="1:14" ht="14.25">
      <c r="C8" s="17"/>
      <c r="D8" s="18" t="s">
        <v>2</v>
      </c>
      <c r="I8" s="22"/>
    </row>
    <row r="9" spans="1:14">
      <c r="C9" s="28"/>
      <c r="D9" s="15"/>
      <c r="E9" s="29"/>
      <c r="F9" s="30"/>
      <c r="G9" s="30"/>
      <c r="I9" s="14"/>
    </row>
    <row r="10" spans="1:14" ht="45.75" customHeight="1">
      <c r="B10" s="31" t="s">
        <v>3</v>
      </c>
      <c r="C10" s="61" t="s">
        <v>146</v>
      </c>
      <c r="D10" s="62"/>
      <c r="E10" s="62"/>
      <c r="F10" s="62"/>
      <c r="G10" s="62"/>
      <c r="H10" s="62"/>
      <c r="I10" s="62"/>
      <c r="J10" s="62"/>
    </row>
    <row r="11" spans="1:14" ht="14.25">
      <c r="C11" s="32"/>
      <c r="D11" s="15"/>
      <c r="E11" s="26" t="s">
        <v>4</v>
      </c>
      <c r="G11" s="20"/>
      <c r="H11" s="18"/>
      <c r="I11" s="20"/>
      <c r="J11" s="20"/>
    </row>
    <row r="12" spans="1:14">
      <c r="A12" s="39"/>
      <c r="B12" s="33"/>
      <c r="C12" s="17"/>
      <c r="D12" s="15"/>
      <c r="E12" s="34"/>
    </row>
    <row r="13" spans="1:14" ht="14.25">
      <c r="C13" s="23" t="s">
        <v>127</v>
      </c>
      <c r="D13" s="15"/>
      <c r="E13" s="14"/>
      <c r="I13" s="23"/>
      <c r="J13" s="23"/>
      <c r="N13" s="8"/>
    </row>
    <row r="14" spans="1:14" s="24" customFormat="1" ht="15">
      <c r="A14" s="40"/>
      <c r="B14" s="35"/>
      <c r="C14" s="23" t="s">
        <v>121</v>
      </c>
      <c r="D14" s="8"/>
      <c r="E14" s="53" t="s">
        <v>140</v>
      </c>
      <c r="F14" s="54"/>
      <c r="G14" s="41" t="s">
        <v>141</v>
      </c>
      <c r="H14" s="8"/>
      <c r="I14" s="23"/>
      <c r="J14" s="23"/>
      <c r="K14" s="8"/>
      <c r="L14" s="8"/>
      <c r="M14" s="8"/>
    </row>
    <row r="15" spans="1:14" s="24" customFormat="1" ht="15" hidden="1" outlineLevel="1">
      <c r="A15" s="40"/>
      <c r="B15" s="35"/>
      <c r="C15" s="23" t="s">
        <v>124</v>
      </c>
      <c r="D15" s="8"/>
      <c r="E15" s="53" t="s">
        <v>125</v>
      </c>
      <c r="F15" s="54"/>
      <c r="G15" s="41" t="s">
        <v>115</v>
      </c>
      <c r="H15" s="8"/>
      <c r="I15" s="23"/>
      <c r="J15" s="23"/>
      <c r="K15" s="8"/>
      <c r="L15" s="8"/>
      <c r="M15" s="8"/>
    </row>
    <row r="16" spans="1:14" s="24" customFormat="1" ht="15" hidden="1" outlineLevel="1">
      <c r="A16" s="40"/>
      <c r="B16" s="35"/>
      <c r="C16" s="23" t="s">
        <v>122</v>
      </c>
      <c r="D16" s="8"/>
      <c r="E16" s="53" t="s">
        <v>123</v>
      </c>
      <c r="F16" s="54"/>
      <c r="G16" s="41" t="s">
        <v>115</v>
      </c>
      <c r="H16" s="8"/>
      <c r="I16" s="23"/>
      <c r="J16" s="23"/>
      <c r="K16" s="8"/>
      <c r="L16" s="8"/>
      <c r="M16" s="8"/>
    </row>
    <row r="17" spans="1:13" s="24" customFormat="1" ht="15" collapsed="1">
      <c r="A17" s="40"/>
      <c r="B17" s="35"/>
      <c r="C17" s="23" t="s">
        <v>117</v>
      </c>
      <c r="D17" s="18"/>
      <c r="E17" s="53" t="s">
        <v>116</v>
      </c>
      <c r="F17" s="54"/>
      <c r="G17" s="41" t="s">
        <v>115</v>
      </c>
      <c r="H17" s="8"/>
      <c r="I17" s="23"/>
      <c r="J17" s="23"/>
      <c r="K17" s="8"/>
      <c r="L17" s="8"/>
      <c r="M17" s="8"/>
    </row>
    <row r="18" spans="1:13" s="24" customFormat="1" ht="15" outlineLevel="1">
      <c r="A18" s="40"/>
      <c r="B18" s="35"/>
      <c r="C18" s="23" t="s">
        <v>118</v>
      </c>
      <c r="D18" s="18"/>
      <c r="E18" s="53" t="s">
        <v>119</v>
      </c>
      <c r="F18" s="54"/>
      <c r="G18" s="41" t="s">
        <v>120</v>
      </c>
      <c r="H18" s="8"/>
      <c r="I18" s="23"/>
      <c r="J18" s="23"/>
      <c r="K18" s="8"/>
      <c r="L18" s="8"/>
      <c r="M18" s="8"/>
    </row>
    <row r="19" spans="1:13" ht="14.25">
      <c r="C19" s="36" t="s">
        <v>130</v>
      </c>
      <c r="D19" s="15"/>
      <c r="E19" s="14"/>
    </row>
    <row r="20" spans="1:13">
      <c r="C20" s="17"/>
      <c r="D20" s="15"/>
      <c r="E20" s="14"/>
    </row>
    <row r="21" spans="1:13">
      <c r="C21" s="17"/>
      <c r="D21" s="15"/>
      <c r="E21" s="14"/>
    </row>
    <row r="22" spans="1:13" ht="12.75" customHeight="1">
      <c r="A22" s="57" t="s">
        <v>5</v>
      </c>
      <c r="B22" s="57" t="s">
        <v>15</v>
      </c>
      <c r="C22" s="55" t="s">
        <v>6</v>
      </c>
      <c r="D22" s="55" t="s">
        <v>7</v>
      </c>
      <c r="E22" s="55" t="s">
        <v>8</v>
      </c>
      <c r="F22" s="55" t="s">
        <v>9</v>
      </c>
      <c r="G22" s="56"/>
      <c r="H22" s="56"/>
      <c r="I22" s="56"/>
      <c r="J22" s="55" t="s">
        <v>10</v>
      </c>
      <c r="K22" s="56"/>
      <c r="L22" s="56"/>
      <c r="M22" s="56"/>
    </row>
    <row r="23" spans="1:13" ht="13.5" customHeight="1">
      <c r="A23" s="58"/>
      <c r="B23" s="58"/>
      <c r="C23" s="59"/>
      <c r="D23" s="55"/>
      <c r="E23" s="55"/>
      <c r="F23" s="55" t="s">
        <v>11</v>
      </c>
      <c r="G23" s="55" t="s">
        <v>12</v>
      </c>
      <c r="H23" s="56"/>
      <c r="I23" s="56"/>
      <c r="J23" s="55" t="s">
        <v>11</v>
      </c>
      <c r="K23" s="55" t="s">
        <v>12</v>
      </c>
      <c r="L23" s="56"/>
      <c r="M23" s="56"/>
    </row>
    <row r="24" spans="1:13" ht="24">
      <c r="A24" s="58"/>
      <c r="B24" s="58"/>
      <c r="C24" s="59"/>
      <c r="D24" s="55"/>
      <c r="E24" s="55"/>
      <c r="F24" s="56"/>
      <c r="G24" s="9" t="s">
        <v>13</v>
      </c>
      <c r="H24" s="9" t="s">
        <v>17</v>
      </c>
      <c r="I24" s="9" t="s">
        <v>14</v>
      </c>
      <c r="J24" s="56"/>
      <c r="K24" s="9" t="s">
        <v>13</v>
      </c>
      <c r="L24" s="9" t="s">
        <v>17</v>
      </c>
      <c r="M24" s="9" t="s">
        <v>14</v>
      </c>
    </row>
    <row r="25" spans="1:13">
      <c r="A25" s="37">
        <v>1</v>
      </c>
      <c r="B25" s="11">
        <v>2</v>
      </c>
      <c r="C25" s="9">
        <v>3</v>
      </c>
      <c r="D25" s="9">
        <v>4</v>
      </c>
      <c r="E25" s="25">
        <v>5</v>
      </c>
      <c r="F25" s="10">
        <v>6</v>
      </c>
      <c r="G25" s="10">
        <v>7</v>
      </c>
      <c r="H25" s="10">
        <v>8</v>
      </c>
      <c r="I25" s="10">
        <v>9</v>
      </c>
      <c r="J25" s="10">
        <v>10</v>
      </c>
      <c r="K25" s="10">
        <v>11</v>
      </c>
      <c r="L25" s="10">
        <v>12</v>
      </c>
      <c r="M25" s="10">
        <v>13</v>
      </c>
    </row>
    <row r="26" spans="1:13" ht="19.149999999999999" customHeight="1">
      <c r="A26" s="60" t="s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3" ht="63">
      <c r="A27" s="37">
        <v>1</v>
      </c>
      <c r="B27" s="42" t="s">
        <v>19</v>
      </c>
      <c r="C27" s="43" t="s">
        <v>21</v>
      </c>
      <c r="D27" s="25" t="s">
        <v>20</v>
      </c>
      <c r="E27" s="44">
        <v>0.03</v>
      </c>
      <c r="F27" s="45">
        <v>1842.6</v>
      </c>
      <c r="G27" s="45">
        <v>503.14</v>
      </c>
      <c r="H27" s="45">
        <v>1339.46</v>
      </c>
      <c r="I27" s="45">
        <v>70.849999999999994</v>
      </c>
      <c r="J27" s="46">
        <v>55</v>
      </c>
      <c r="K27" s="46">
        <v>15</v>
      </c>
      <c r="L27" s="46">
        <v>40</v>
      </c>
      <c r="M27" s="46">
        <v>2</v>
      </c>
    </row>
    <row r="28" spans="1:13" ht="75">
      <c r="A28" s="37">
        <v>2</v>
      </c>
      <c r="B28" s="42" t="s">
        <v>22</v>
      </c>
      <c r="C28" s="43" t="s">
        <v>24</v>
      </c>
      <c r="D28" s="25" t="s">
        <v>23</v>
      </c>
      <c r="E28" s="47" t="s">
        <v>131</v>
      </c>
      <c r="F28" s="45">
        <v>3547.58</v>
      </c>
      <c r="G28" s="45">
        <v>71.13</v>
      </c>
      <c r="H28" s="45">
        <v>3472.21</v>
      </c>
      <c r="I28" s="45">
        <v>340.8</v>
      </c>
      <c r="J28" s="46">
        <v>390</v>
      </c>
      <c r="K28" s="46">
        <v>8</v>
      </c>
      <c r="L28" s="46">
        <v>382</v>
      </c>
      <c r="M28" s="46">
        <v>37</v>
      </c>
    </row>
    <row r="29" spans="1:13" ht="75">
      <c r="A29" s="37">
        <v>3</v>
      </c>
      <c r="B29" s="42" t="s">
        <v>25</v>
      </c>
      <c r="C29" s="43" t="s">
        <v>27</v>
      </c>
      <c r="D29" s="25" t="s">
        <v>26</v>
      </c>
      <c r="E29" s="47" t="s">
        <v>132</v>
      </c>
      <c r="F29" s="45">
        <v>2049.1</v>
      </c>
      <c r="G29" s="46"/>
      <c r="H29" s="45">
        <v>2049.1</v>
      </c>
      <c r="I29" s="45">
        <v>225.89</v>
      </c>
      <c r="J29" s="46">
        <v>282</v>
      </c>
      <c r="K29" s="46"/>
      <c r="L29" s="46">
        <v>282</v>
      </c>
      <c r="M29" s="46">
        <v>31</v>
      </c>
    </row>
    <row r="30" spans="1:13" ht="75">
      <c r="A30" s="37">
        <v>4</v>
      </c>
      <c r="B30" s="42" t="s">
        <v>28</v>
      </c>
      <c r="C30" s="43" t="s">
        <v>29</v>
      </c>
      <c r="D30" s="25" t="s">
        <v>26</v>
      </c>
      <c r="E30" s="47" t="s">
        <v>132</v>
      </c>
      <c r="F30" s="45">
        <v>611.25</v>
      </c>
      <c r="G30" s="46"/>
      <c r="H30" s="45">
        <v>611.25</v>
      </c>
      <c r="I30" s="45">
        <v>126.2</v>
      </c>
      <c r="J30" s="46">
        <v>84</v>
      </c>
      <c r="K30" s="46"/>
      <c r="L30" s="46">
        <v>84</v>
      </c>
      <c r="M30" s="46">
        <v>17</v>
      </c>
    </row>
    <row r="31" spans="1:13" ht="75">
      <c r="A31" s="37">
        <v>5</v>
      </c>
      <c r="B31" s="42" t="s">
        <v>30</v>
      </c>
      <c r="C31" s="43" t="s">
        <v>32</v>
      </c>
      <c r="D31" s="25" t="s">
        <v>31</v>
      </c>
      <c r="E31" s="47" t="s">
        <v>133</v>
      </c>
      <c r="F31" s="45">
        <v>3887.72</v>
      </c>
      <c r="G31" s="45">
        <v>144.94</v>
      </c>
      <c r="H31" s="45">
        <v>3390.33</v>
      </c>
      <c r="I31" s="45">
        <v>206.9</v>
      </c>
      <c r="J31" s="46">
        <v>3120</v>
      </c>
      <c r="K31" s="46">
        <v>116</v>
      </c>
      <c r="L31" s="46">
        <v>2721</v>
      </c>
      <c r="M31" s="46">
        <v>166</v>
      </c>
    </row>
    <row r="32" spans="1:13" ht="51">
      <c r="A32" s="37">
        <v>6</v>
      </c>
      <c r="B32" s="42" t="s">
        <v>33</v>
      </c>
      <c r="C32" s="43" t="s">
        <v>35</v>
      </c>
      <c r="D32" s="25" t="s">
        <v>34</v>
      </c>
      <c r="E32" s="47" t="s">
        <v>134</v>
      </c>
      <c r="F32" s="45">
        <v>77.88</v>
      </c>
      <c r="G32" s="46"/>
      <c r="H32" s="46"/>
      <c r="I32" s="46"/>
      <c r="J32" s="46">
        <v>7625</v>
      </c>
      <c r="K32" s="46"/>
      <c r="L32" s="46"/>
      <c r="M32" s="46"/>
    </row>
    <row r="33" spans="1:13" ht="87">
      <c r="A33" s="37">
        <v>7</v>
      </c>
      <c r="B33" s="42" t="s">
        <v>36</v>
      </c>
      <c r="C33" s="43" t="s">
        <v>38</v>
      </c>
      <c r="D33" s="25" t="s">
        <v>37</v>
      </c>
      <c r="E33" s="47" t="s">
        <v>135</v>
      </c>
      <c r="F33" s="45">
        <v>56688.12</v>
      </c>
      <c r="G33" s="45">
        <v>423.98</v>
      </c>
      <c r="H33" s="45">
        <v>3589.19</v>
      </c>
      <c r="I33" s="45">
        <v>288.61</v>
      </c>
      <c r="J33" s="46">
        <v>30328</v>
      </c>
      <c r="K33" s="46">
        <v>227</v>
      </c>
      <c r="L33" s="46">
        <v>1920</v>
      </c>
      <c r="M33" s="46">
        <v>154</v>
      </c>
    </row>
    <row r="34" spans="1:13" ht="51">
      <c r="A34" s="37">
        <v>8</v>
      </c>
      <c r="B34" s="42" t="s">
        <v>39</v>
      </c>
      <c r="C34" s="43" t="s">
        <v>41</v>
      </c>
      <c r="D34" s="25" t="s">
        <v>40</v>
      </c>
      <c r="E34" s="47" t="s">
        <v>136</v>
      </c>
      <c r="F34" s="45">
        <v>1874.31</v>
      </c>
      <c r="G34" s="46"/>
      <c r="H34" s="45">
        <v>68.25</v>
      </c>
      <c r="I34" s="45">
        <v>8.4</v>
      </c>
      <c r="J34" s="46">
        <v>552</v>
      </c>
      <c r="K34" s="46"/>
      <c r="L34" s="46">
        <v>20</v>
      </c>
      <c r="M34" s="46">
        <v>2</v>
      </c>
    </row>
    <row r="35" spans="1:13" ht="87">
      <c r="A35" s="37">
        <v>9</v>
      </c>
      <c r="B35" s="42" t="s">
        <v>42</v>
      </c>
      <c r="C35" s="43" t="s">
        <v>43</v>
      </c>
      <c r="D35" s="25" t="s">
        <v>37</v>
      </c>
      <c r="E35" s="47" t="s">
        <v>135</v>
      </c>
      <c r="F35" s="45">
        <v>57448.62</v>
      </c>
      <c r="G35" s="45">
        <v>423.98</v>
      </c>
      <c r="H35" s="45">
        <v>3598.81</v>
      </c>
      <c r="I35" s="45">
        <v>289.06</v>
      </c>
      <c r="J35" s="46">
        <v>30735</v>
      </c>
      <c r="K35" s="46">
        <v>227</v>
      </c>
      <c r="L35" s="46">
        <v>1925</v>
      </c>
      <c r="M35" s="46">
        <v>155</v>
      </c>
    </row>
    <row r="36" spans="1:13" ht="75">
      <c r="A36" s="37">
        <v>10</v>
      </c>
      <c r="B36" s="42" t="s">
        <v>44</v>
      </c>
      <c r="C36" s="43" t="s">
        <v>45</v>
      </c>
      <c r="D36" s="25" t="s">
        <v>37</v>
      </c>
      <c r="E36" s="47">
        <f>-0.535</f>
        <v>-0.53500000000000003</v>
      </c>
      <c r="F36" s="45">
        <v>26680.32</v>
      </c>
      <c r="G36" s="45">
        <v>4</v>
      </c>
      <c r="H36" s="45">
        <v>25</v>
      </c>
      <c r="I36" s="46"/>
      <c r="J36" s="46">
        <v>-14274</v>
      </c>
      <c r="K36" s="46">
        <v>-2</v>
      </c>
      <c r="L36" s="46">
        <v>-13</v>
      </c>
      <c r="M36" s="46"/>
    </row>
    <row r="37" spans="1:13" ht="75">
      <c r="A37" s="37">
        <v>11</v>
      </c>
      <c r="B37" s="42" t="s">
        <v>46</v>
      </c>
      <c r="C37" s="43" t="s">
        <v>48</v>
      </c>
      <c r="D37" s="25" t="s">
        <v>47</v>
      </c>
      <c r="E37" s="47" t="s">
        <v>137</v>
      </c>
      <c r="F37" s="45">
        <v>1381.38</v>
      </c>
      <c r="G37" s="45">
        <v>1381.38</v>
      </c>
      <c r="H37" s="46"/>
      <c r="I37" s="46"/>
      <c r="J37" s="46">
        <v>97</v>
      </c>
      <c r="K37" s="46">
        <v>97</v>
      </c>
      <c r="L37" s="46"/>
      <c r="M37" s="46"/>
    </row>
    <row r="38" spans="1:13" ht="63">
      <c r="A38" s="37">
        <v>12</v>
      </c>
      <c r="B38" s="42" t="s">
        <v>49</v>
      </c>
      <c r="C38" s="43" t="s">
        <v>51</v>
      </c>
      <c r="D38" s="25" t="s">
        <v>50</v>
      </c>
      <c r="E38" s="44">
        <v>1.64</v>
      </c>
      <c r="F38" s="45">
        <v>5587.44</v>
      </c>
      <c r="G38" s="45">
        <v>740.26</v>
      </c>
      <c r="H38" s="45">
        <v>116.11</v>
      </c>
      <c r="I38" s="45">
        <v>10.1</v>
      </c>
      <c r="J38" s="46">
        <v>9163</v>
      </c>
      <c r="K38" s="46">
        <v>1214</v>
      </c>
      <c r="L38" s="46">
        <v>190</v>
      </c>
      <c r="M38" s="46">
        <v>17</v>
      </c>
    </row>
    <row r="39" spans="1:13" ht="63">
      <c r="A39" s="37">
        <v>13</v>
      </c>
      <c r="B39" s="42" t="s">
        <v>52</v>
      </c>
      <c r="C39" s="43" t="s">
        <v>54</v>
      </c>
      <c r="D39" s="25" t="s">
        <v>53</v>
      </c>
      <c r="E39" s="44">
        <v>164</v>
      </c>
      <c r="F39" s="45">
        <v>184.11</v>
      </c>
      <c r="G39" s="46"/>
      <c r="H39" s="46"/>
      <c r="I39" s="46"/>
      <c r="J39" s="46">
        <v>30194</v>
      </c>
      <c r="K39" s="46"/>
      <c r="L39" s="46"/>
      <c r="M39" s="46"/>
    </row>
    <row r="40" spans="1:13" ht="63">
      <c r="A40" s="37">
        <v>14</v>
      </c>
      <c r="B40" s="42" t="s">
        <v>55</v>
      </c>
      <c r="C40" s="43" t="s">
        <v>56</v>
      </c>
      <c r="D40" s="25" t="s">
        <v>47</v>
      </c>
      <c r="E40" s="44">
        <v>0.14000000000000001</v>
      </c>
      <c r="F40" s="45">
        <v>763.76</v>
      </c>
      <c r="G40" s="45">
        <v>763.76</v>
      </c>
      <c r="H40" s="46"/>
      <c r="I40" s="46"/>
      <c r="J40" s="46">
        <v>107</v>
      </c>
      <c r="K40" s="46">
        <v>107</v>
      </c>
      <c r="L40" s="46"/>
      <c r="M40" s="46"/>
    </row>
    <row r="41" spans="1:13" ht="63">
      <c r="A41" s="37">
        <v>15</v>
      </c>
      <c r="B41" s="42" t="s">
        <v>33</v>
      </c>
      <c r="C41" s="43" t="s">
        <v>57</v>
      </c>
      <c r="D41" s="25" t="s">
        <v>34</v>
      </c>
      <c r="E41" s="47" t="s">
        <v>58</v>
      </c>
      <c r="F41" s="45">
        <v>77.88</v>
      </c>
      <c r="G41" s="46"/>
      <c r="H41" s="46"/>
      <c r="I41" s="46"/>
      <c r="J41" s="46">
        <v>1330</v>
      </c>
      <c r="K41" s="46"/>
      <c r="L41" s="46"/>
      <c r="M41" s="46"/>
    </row>
    <row r="42" spans="1:13" ht="51">
      <c r="A42" s="37">
        <v>16</v>
      </c>
      <c r="B42" s="42" t="s">
        <v>59</v>
      </c>
      <c r="C42" s="43" t="s">
        <v>61</v>
      </c>
      <c r="D42" s="25" t="s">
        <v>60</v>
      </c>
      <c r="E42" s="44">
        <v>0.03</v>
      </c>
      <c r="F42" s="45">
        <v>3156.84</v>
      </c>
      <c r="G42" s="45">
        <v>692.88</v>
      </c>
      <c r="H42" s="45">
        <v>455.69</v>
      </c>
      <c r="I42" s="45">
        <v>25.71</v>
      </c>
      <c r="J42" s="46">
        <v>95</v>
      </c>
      <c r="K42" s="46">
        <v>21</v>
      </c>
      <c r="L42" s="46">
        <v>14</v>
      </c>
      <c r="M42" s="46">
        <v>1</v>
      </c>
    </row>
    <row r="43" spans="1:13" ht="60.75">
      <c r="A43" s="37">
        <v>17</v>
      </c>
      <c r="B43" s="42" t="s">
        <v>62</v>
      </c>
      <c r="C43" s="43" t="s">
        <v>64</v>
      </c>
      <c r="D43" s="25" t="s">
        <v>63</v>
      </c>
      <c r="E43" s="44">
        <v>3</v>
      </c>
      <c r="F43" s="45" t="s">
        <v>142</v>
      </c>
      <c r="G43" s="46"/>
      <c r="H43" s="46"/>
      <c r="I43" s="46"/>
      <c r="J43" s="46">
        <v>7815</v>
      </c>
      <c r="K43" s="46"/>
      <c r="L43" s="46"/>
      <c r="M43" s="46"/>
    </row>
    <row r="44" spans="1:13" ht="51">
      <c r="A44" s="37">
        <v>18</v>
      </c>
      <c r="B44" s="42" t="s">
        <v>59</v>
      </c>
      <c r="C44" s="43" t="s">
        <v>65</v>
      </c>
      <c r="D44" s="25" t="s">
        <v>60</v>
      </c>
      <c r="E44" s="44">
        <v>0.03</v>
      </c>
      <c r="F44" s="45">
        <v>3156.84</v>
      </c>
      <c r="G44" s="45">
        <v>692.88</v>
      </c>
      <c r="H44" s="45">
        <v>455.69</v>
      </c>
      <c r="I44" s="45">
        <v>25.71</v>
      </c>
      <c r="J44" s="46">
        <v>95</v>
      </c>
      <c r="K44" s="46">
        <v>21</v>
      </c>
      <c r="L44" s="46">
        <v>14</v>
      </c>
      <c r="M44" s="46">
        <v>1</v>
      </c>
    </row>
    <row r="45" spans="1:13" ht="60.75">
      <c r="A45" s="37">
        <v>19</v>
      </c>
      <c r="B45" s="42" t="s">
        <v>62</v>
      </c>
      <c r="C45" s="43" t="s">
        <v>66</v>
      </c>
      <c r="D45" s="25" t="s">
        <v>63</v>
      </c>
      <c r="E45" s="44">
        <v>3</v>
      </c>
      <c r="F45" s="45" t="s">
        <v>143</v>
      </c>
      <c r="G45" s="46"/>
      <c r="H45" s="46"/>
      <c r="I45" s="46"/>
      <c r="J45" s="46">
        <v>1635</v>
      </c>
      <c r="K45" s="46"/>
      <c r="L45" s="46"/>
      <c r="M45" s="46"/>
    </row>
    <row r="46" spans="1:13" ht="63">
      <c r="A46" s="37">
        <v>20</v>
      </c>
      <c r="B46" s="42" t="s">
        <v>67</v>
      </c>
      <c r="C46" s="43" t="s">
        <v>69</v>
      </c>
      <c r="D46" s="25" t="s">
        <v>68</v>
      </c>
      <c r="E46" s="44">
        <v>0.03</v>
      </c>
      <c r="F46" s="45">
        <v>953.47</v>
      </c>
      <c r="G46" s="45">
        <v>450.3</v>
      </c>
      <c r="H46" s="45">
        <v>120.07</v>
      </c>
      <c r="I46" s="45">
        <v>0.45</v>
      </c>
      <c r="J46" s="46">
        <v>29</v>
      </c>
      <c r="K46" s="46">
        <v>14</v>
      </c>
      <c r="L46" s="46">
        <v>4</v>
      </c>
      <c r="M46" s="46"/>
    </row>
    <row r="47" spans="1:13" ht="51">
      <c r="A47" s="37">
        <v>21</v>
      </c>
      <c r="B47" s="42" t="s">
        <v>70</v>
      </c>
      <c r="C47" s="43" t="s">
        <v>71</v>
      </c>
      <c r="D47" s="25" t="s">
        <v>53</v>
      </c>
      <c r="E47" s="44">
        <v>3</v>
      </c>
      <c r="F47" s="45">
        <v>11.15</v>
      </c>
      <c r="G47" s="46"/>
      <c r="H47" s="46"/>
      <c r="I47" s="46"/>
      <c r="J47" s="46">
        <v>33</v>
      </c>
      <c r="K47" s="46"/>
      <c r="L47" s="46"/>
      <c r="M47" s="46"/>
    </row>
    <row r="48" spans="1:13" ht="51">
      <c r="A48" s="37">
        <v>22</v>
      </c>
      <c r="B48" s="42" t="s">
        <v>72</v>
      </c>
      <c r="C48" s="43" t="s">
        <v>73</v>
      </c>
      <c r="D48" s="25" t="s">
        <v>20</v>
      </c>
      <c r="E48" s="47" t="s">
        <v>138</v>
      </c>
      <c r="F48" s="45">
        <v>1049.54</v>
      </c>
      <c r="G48" s="45">
        <v>180.69</v>
      </c>
      <c r="H48" s="45">
        <v>45.87</v>
      </c>
      <c r="I48" s="45">
        <v>1.63</v>
      </c>
      <c r="J48" s="46">
        <v>472</v>
      </c>
      <c r="K48" s="46">
        <v>81</v>
      </c>
      <c r="L48" s="46">
        <v>21</v>
      </c>
      <c r="M48" s="46">
        <v>1</v>
      </c>
    </row>
    <row r="49" spans="1:13" ht="51">
      <c r="A49" s="37">
        <v>23</v>
      </c>
      <c r="B49" s="42" t="s">
        <v>74</v>
      </c>
      <c r="C49" s="43" t="s">
        <v>76</v>
      </c>
      <c r="D49" s="25" t="s">
        <v>75</v>
      </c>
      <c r="E49" s="44">
        <v>4.5</v>
      </c>
      <c r="F49" s="45">
        <v>42.35</v>
      </c>
      <c r="G49" s="46"/>
      <c r="H49" s="46"/>
      <c r="I49" s="46"/>
      <c r="J49" s="46">
        <v>191</v>
      </c>
      <c r="K49" s="46"/>
      <c r="L49" s="46"/>
      <c r="M49" s="46"/>
    </row>
    <row r="50" spans="1:13" ht="87">
      <c r="A50" s="37">
        <v>24</v>
      </c>
      <c r="B50" s="42" t="s">
        <v>77</v>
      </c>
      <c r="C50" s="43" t="s">
        <v>78</v>
      </c>
      <c r="D50" s="25" t="s">
        <v>20</v>
      </c>
      <c r="E50" s="44">
        <v>0.45</v>
      </c>
      <c r="F50" s="45">
        <v>243.95</v>
      </c>
      <c r="G50" s="45">
        <v>24.78</v>
      </c>
      <c r="H50" s="45">
        <v>3.97</v>
      </c>
      <c r="I50" s="45">
        <v>0.15</v>
      </c>
      <c r="J50" s="46">
        <v>110</v>
      </c>
      <c r="K50" s="46">
        <v>11</v>
      </c>
      <c r="L50" s="46">
        <v>2</v>
      </c>
      <c r="M50" s="46"/>
    </row>
    <row r="51" spans="1:13" ht="63">
      <c r="A51" s="37">
        <v>25</v>
      </c>
      <c r="B51" s="42" t="s">
        <v>81</v>
      </c>
      <c r="C51" s="43" t="s">
        <v>80</v>
      </c>
      <c r="D51" s="25" t="s">
        <v>79</v>
      </c>
      <c r="E51" s="44">
        <v>4.4999999999999998E-2</v>
      </c>
      <c r="F51" s="45">
        <v>3674.98</v>
      </c>
      <c r="G51" s="46"/>
      <c r="H51" s="46"/>
      <c r="I51" s="46"/>
      <c r="J51" s="46">
        <v>165</v>
      </c>
      <c r="K51" s="46"/>
      <c r="L51" s="46"/>
      <c r="M51" s="46"/>
    </row>
    <row r="52" spans="1:13" ht="63">
      <c r="A52" s="37">
        <v>26</v>
      </c>
      <c r="B52" s="42" t="s">
        <v>82</v>
      </c>
      <c r="C52" s="43" t="s">
        <v>84</v>
      </c>
      <c r="D52" s="25" t="s">
        <v>83</v>
      </c>
      <c r="E52" s="44">
        <v>3</v>
      </c>
      <c r="F52" s="45">
        <v>114.93</v>
      </c>
      <c r="G52" s="45">
        <v>13.88</v>
      </c>
      <c r="H52" s="45">
        <v>71.3</v>
      </c>
      <c r="I52" s="45">
        <v>5.2</v>
      </c>
      <c r="J52" s="46">
        <v>345</v>
      </c>
      <c r="K52" s="46">
        <v>42</v>
      </c>
      <c r="L52" s="46">
        <v>214</v>
      </c>
      <c r="M52" s="46">
        <v>16</v>
      </c>
    </row>
    <row r="53" spans="1:13" ht="60.75">
      <c r="A53" s="37">
        <v>27</v>
      </c>
      <c r="B53" s="42" t="s">
        <v>85</v>
      </c>
      <c r="C53" s="43" t="s">
        <v>86</v>
      </c>
      <c r="D53" s="25" t="s">
        <v>63</v>
      </c>
      <c r="E53" s="44">
        <v>3</v>
      </c>
      <c r="F53" s="45" t="s">
        <v>144</v>
      </c>
      <c r="G53" s="46"/>
      <c r="H53" s="46"/>
      <c r="I53" s="46"/>
      <c r="J53" s="46">
        <v>1264</v>
      </c>
      <c r="K53" s="46"/>
      <c r="L53" s="46"/>
      <c r="M53" s="46"/>
    </row>
    <row r="54" spans="1:13" ht="72.75">
      <c r="A54" s="37">
        <v>28</v>
      </c>
      <c r="B54" s="42" t="s">
        <v>85</v>
      </c>
      <c r="C54" s="43" t="s">
        <v>87</v>
      </c>
      <c r="D54" s="25" t="s">
        <v>63</v>
      </c>
      <c r="E54" s="44">
        <v>3</v>
      </c>
      <c r="F54" s="45" t="s">
        <v>145</v>
      </c>
      <c r="G54" s="46"/>
      <c r="H54" s="46"/>
      <c r="I54" s="46"/>
      <c r="J54" s="46">
        <v>173</v>
      </c>
      <c r="K54" s="46"/>
      <c r="L54" s="46"/>
      <c r="M54" s="46"/>
    </row>
    <row r="55" spans="1:13" ht="19.149999999999999" customHeight="1">
      <c r="A55" s="60" t="s">
        <v>139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</row>
    <row r="56" spans="1:13" ht="65.25">
      <c r="A56" s="37">
        <v>29</v>
      </c>
      <c r="B56" s="42" t="s">
        <v>88</v>
      </c>
      <c r="C56" s="43" t="s">
        <v>90</v>
      </c>
      <c r="D56" s="25" t="s">
        <v>89</v>
      </c>
      <c r="E56" s="44">
        <v>162</v>
      </c>
      <c r="F56" s="45">
        <v>3.53</v>
      </c>
      <c r="G56" s="46"/>
      <c r="H56" s="45">
        <v>3.53</v>
      </c>
      <c r="I56" s="46"/>
      <c r="J56" s="46">
        <v>572</v>
      </c>
      <c r="K56" s="46"/>
      <c r="L56" s="46">
        <v>572</v>
      </c>
      <c r="M56" s="46"/>
    </row>
    <row r="57" spans="1:13" ht="65.25">
      <c r="A57" s="37">
        <v>30</v>
      </c>
      <c r="B57" s="42" t="s">
        <v>91</v>
      </c>
      <c r="C57" s="43" t="s">
        <v>92</v>
      </c>
      <c r="D57" s="25" t="s">
        <v>89</v>
      </c>
      <c r="E57" s="44">
        <v>162</v>
      </c>
      <c r="F57" s="45">
        <v>13.43</v>
      </c>
      <c r="G57" s="46"/>
      <c r="H57" s="45">
        <v>13.43</v>
      </c>
      <c r="I57" s="46"/>
      <c r="J57" s="46">
        <v>2176</v>
      </c>
      <c r="K57" s="46"/>
      <c r="L57" s="46">
        <v>2176</v>
      </c>
      <c r="M57" s="46"/>
    </row>
    <row r="58" spans="1:13" ht="15">
      <c r="A58" s="50" t="s">
        <v>93</v>
      </c>
      <c r="B58" s="51"/>
      <c r="C58" s="51"/>
      <c r="D58" s="51"/>
      <c r="E58" s="51"/>
      <c r="F58" s="51"/>
      <c r="G58" s="51"/>
      <c r="H58" s="51"/>
      <c r="I58" s="51"/>
      <c r="J58" s="45">
        <v>114958</v>
      </c>
      <c r="K58" s="45">
        <v>2199</v>
      </c>
      <c r="L58" s="45">
        <v>10568</v>
      </c>
      <c r="M58" s="45">
        <v>600</v>
      </c>
    </row>
    <row r="59" spans="1:13" ht="15">
      <c r="A59" s="50" t="s">
        <v>94</v>
      </c>
      <c r="B59" s="51"/>
      <c r="C59" s="51"/>
      <c r="D59" s="51"/>
      <c r="E59" s="51"/>
      <c r="F59" s="51"/>
      <c r="G59" s="51"/>
      <c r="H59" s="51"/>
      <c r="I59" s="51"/>
      <c r="J59" s="45">
        <v>704909</v>
      </c>
      <c r="K59" s="45">
        <v>60187</v>
      </c>
      <c r="L59" s="45">
        <v>116395</v>
      </c>
      <c r="M59" s="45">
        <v>16422</v>
      </c>
    </row>
    <row r="60" spans="1:13" ht="15">
      <c r="A60" s="50" t="s">
        <v>95</v>
      </c>
      <c r="B60" s="51"/>
      <c r="C60" s="51"/>
      <c r="D60" s="51"/>
      <c r="E60" s="51"/>
      <c r="F60" s="51"/>
      <c r="G60" s="51"/>
      <c r="H60" s="51"/>
      <c r="I60" s="51"/>
      <c r="J60" s="45">
        <v>106571</v>
      </c>
      <c r="K60" s="46"/>
      <c r="L60" s="46"/>
      <c r="M60" s="46"/>
    </row>
    <row r="61" spans="1:13" ht="15">
      <c r="A61" s="50" t="s">
        <v>96</v>
      </c>
      <c r="B61" s="51"/>
      <c r="C61" s="51"/>
      <c r="D61" s="51"/>
      <c r="E61" s="51"/>
      <c r="F61" s="51"/>
      <c r="G61" s="51"/>
      <c r="H61" s="51"/>
      <c r="I61" s="51"/>
      <c r="J61" s="46"/>
      <c r="K61" s="46"/>
      <c r="L61" s="46"/>
      <c r="M61" s="46"/>
    </row>
    <row r="62" spans="1:13" ht="15">
      <c r="A62" s="50" t="s">
        <v>97</v>
      </c>
      <c r="B62" s="51"/>
      <c r="C62" s="51"/>
      <c r="D62" s="51"/>
      <c r="E62" s="51"/>
      <c r="F62" s="51"/>
      <c r="G62" s="51"/>
      <c r="H62" s="51"/>
      <c r="I62" s="51"/>
      <c r="J62" s="45">
        <v>4690</v>
      </c>
      <c r="K62" s="46"/>
      <c r="L62" s="46"/>
      <c r="M62" s="46"/>
    </row>
    <row r="63" spans="1:13" ht="15">
      <c r="A63" s="50" t="s">
        <v>98</v>
      </c>
      <c r="B63" s="51"/>
      <c r="C63" s="51"/>
      <c r="D63" s="51"/>
      <c r="E63" s="51"/>
      <c r="F63" s="51"/>
      <c r="G63" s="51"/>
      <c r="H63" s="51"/>
      <c r="I63" s="51"/>
      <c r="J63" s="45">
        <v>7061</v>
      </c>
      <c r="K63" s="46"/>
      <c r="L63" s="46"/>
      <c r="M63" s="46"/>
    </row>
    <row r="64" spans="1:13" ht="15">
      <c r="A64" s="50" t="s">
        <v>99</v>
      </c>
      <c r="B64" s="51"/>
      <c r="C64" s="51"/>
      <c r="D64" s="51"/>
      <c r="E64" s="51"/>
      <c r="F64" s="51"/>
      <c r="G64" s="51"/>
      <c r="H64" s="51"/>
      <c r="I64" s="51"/>
      <c r="J64" s="45">
        <v>508</v>
      </c>
      <c r="K64" s="46"/>
      <c r="L64" s="46"/>
      <c r="M64" s="46"/>
    </row>
    <row r="65" spans="1:13" ht="15">
      <c r="A65" s="50" t="s">
        <v>100</v>
      </c>
      <c r="B65" s="51"/>
      <c r="C65" s="51"/>
      <c r="D65" s="51"/>
      <c r="E65" s="51"/>
      <c r="F65" s="51"/>
      <c r="G65" s="51"/>
      <c r="H65" s="51"/>
      <c r="I65" s="51"/>
      <c r="J65" s="45">
        <v>1494</v>
      </c>
      <c r="K65" s="46"/>
      <c r="L65" s="46"/>
      <c r="M65" s="46"/>
    </row>
    <row r="66" spans="1:13" ht="15">
      <c r="A66" s="50" t="s">
        <v>101</v>
      </c>
      <c r="B66" s="51"/>
      <c r="C66" s="51"/>
      <c r="D66" s="51"/>
      <c r="E66" s="51"/>
      <c r="F66" s="51"/>
      <c r="G66" s="51"/>
      <c r="H66" s="51"/>
      <c r="I66" s="51"/>
      <c r="J66" s="45">
        <v>92818</v>
      </c>
      <c r="K66" s="46"/>
      <c r="L66" s="46"/>
      <c r="M66" s="46"/>
    </row>
    <row r="67" spans="1:13" ht="15">
      <c r="A67" s="50" t="s">
        <v>102</v>
      </c>
      <c r="B67" s="51"/>
      <c r="C67" s="51"/>
      <c r="D67" s="51"/>
      <c r="E67" s="51"/>
      <c r="F67" s="51"/>
      <c r="G67" s="51"/>
      <c r="H67" s="51"/>
      <c r="I67" s="51"/>
      <c r="J67" s="45">
        <v>57379</v>
      </c>
      <c r="K67" s="46"/>
      <c r="L67" s="46"/>
      <c r="M67" s="46"/>
    </row>
    <row r="68" spans="1:13" ht="15">
      <c r="A68" s="50" t="s">
        <v>96</v>
      </c>
      <c r="B68" s="51"/>
      <c r="C68" s="51"/>
      <c r="D68" s="51"/>
      <c r="E68" s="51"/>
      <c r="F68" s="51"/>
      <c r="G68" s="51"/>
      <c r="H68" s="51"/>
      <c r="I68" s="51"/>
      <c r="J68" s="46"/>
      <c r="K68" s="46"/>
      <c r="L68" s="46"/>
      <c r="M68" s="46"/>
    </row>
    <row r="69" spans="1:13" ht="15">
      <c r="A69" s="50" t="s">
        <v>103</v>
      </c>
      <c r="B69" s="51"/>
      <c r="C69" s="51"/>
      <c r="D69" s="51"/>
      <c r="E69" s="51"/>
      <c r="F69" s="51"/>
      <c r="G69" s="51"/>
      <c r="H69" s="51"/>
      <c r="I69" s="51"/>
      <c r="J69" s="45">
        <v>2135</v>
      </c>
      <c r="K69" s="46"/>
      <c r="L69" s="46"/>
      <c r="M69" s="46"/>
    </row>
    <row r="70" spans="1:13" ht="15">
      <c r="A70" s="50" t="s">
        <v>104</v>
      </c>
      <c r="B70" s="51"/>
      <c r="C70" s="51"/>
      <c r="D70" s="51"/>
      <c r="E70" s="51"/>
      <c r="F70" s="51"/>
      <c r="G70" s="51"/>
      <c r="H70" s="51"/>
      <c r="I70" s="51"/>
      <c r="J70" s="45">
        <v>1082</v>
      </c>
      <c r="K70" s="46"/>
      <c r="L70" s="46"/>
      <c r="M70" s="46"/>
    </row>
    <row r="71" spans="1:13" ht="15">
      <c r="A71" s="50" t="s">
        <v>105</v>
      </c>
      <c r="B71" s="51"/>
      <c r="C71" s="51"/>
      <c r="D71" s="51"/>
      <c r="E71" s="51"/>
      <c r="F71" s="51"/>
      <c r="G71" s="51"/>
      <c r="H71" s="51"/>
      <c r="I71" s="51"/>
      <c r="J71" s="45">
        <v>280</v>
      </c>
      <c r="K71" s="46"/>
      <c r="L71" s="46"/>
      <c r="M71" s="46"/>
    </row>
    <row r="72" spans="1:13" ht="15">
      <c r="A72" s="50" t="s">
        <v>106</v>
      </c>
      <c r="B72" s="51"/>
      <c r="C72" s="51"/>
      <c r="D72" s="51"/>
      <c r="E72" s="51"/>
      <c r="F72" s="51"/>
      <c r="G72" s="51"/>
      <c r="H72" s="51"/>
      <c r="I72" s="51"/>
      <c r="J72" s="45">
        <v>645</v>
      </c>
      <c r="K72" s="46"/>
      <c r="L72" s="46"/>
      <c r="M72" s="46"/>
    </row>
    <row r="73" spans="1:13" ht="15">
      <c r="A73" s="50" t="s">
        <v>107</v>
      </c>
      <c r="B73" s="51"/>
      <c r="C73" s="51"/>
      <c r="D73" s="51"/>
      <c r="E73" s="51"/>
      <c r="F73" s="51"/>
      <c r="G73" s="51"/>
      <c r="H73" s="51"/>
      <c r="I73" s="51"/>
      <c r="J73" s="45">
        <v>2935</v>
      </c>
      <c r="K73" s="46"/>
      <c r="L73" s="46"/>
      <c r="M73" s="46"/>
    </row>
    <row r="74" spans="1:13" ht="15">
      <c r="A74" s="50" t="s">
        <v>108</v>
      </c>
      <c r="B74" s="51"/>
      <c r="C74" s="51"/>
      <c r="D74" s="51"/>
      <c r="E74" s="51"/>
      <c r="F74" s="51"/>
      <c r="G74" s="51"/>
      <c r="H74" s="51"/>
      <c r="I74" s="51"/>
      <c r="J74" s="45">
        <v>50302</v>
      </c>
      <c r="K74" s="46"/>
      <c r="L74" s="46"/>
      <c r="M74" s="46"/>
    </row>
    <row r="75" spans="1:13" ht="15">
      <c r="A75" s="52" t="s">
        <v>109</v>
      </c>
      <c r="B75" s="51"/>
      <c r="C75" s="51"/>
      <c r="D75" s="51"/>
      <c r="E75" s="51"/>
      <c r="F75" s="51"/>
      <c r="G75" s="51"/>
      <c r="H75" s="51"/>
      <c r="I75" s="51"/>
      <c r="J75" s="46"/>
      <c r="K75" s="46"/>
      <c r="L75" s="46"/>
      <c r="M75" s="46"/>
    </row>
    <row r="76" spans="1:13" ht="15">
      <c r="A76" s="50" t="s">
        <v>110</v>
      </c>
      <c r="B76" s="51"/>
      <c r="C76" s="51"/>
      <c r="D76" s="51"/>
      <c r="E76" s="51"/>
      <c r="F76" s="51"/>
      <c r="G76" s="51"/>
      <c r="H76" s="51"/>
      <c r="I76" s="51"/>
      <c r="J76" s="45">
        <v>868859</v>
      </c>
      <c r="K76" s="46"/>
      <c r="L76" s="46"/>
      <c r="M76" s="46"/>
    </row>
    <row r="77" spans="1:13" ht="15">
      <c r="A77" s="50" t="s">
        <v>111</v>
      </c>
      <c r="B77" s="51"/>
      <c r="C77" s="51"/>
      <c r="D77" s="51"/>
      <c r="E77" s="51"/>
      <c r="F77" s="51"/>
      <c r="G77" s="51"/>
      <c r="H77" s="51"/>
      <c r="I77" s="51"/>
      <c r="J77" s="49">
        <f>J78-J76</f>
        <v>38086</v>
      </c>
      <c r="K77" s="46"/>
      <c r="L77" s="46"/>
      <c r="M77" s="46"/>
    </row>
    <row r="78" spans="1:13" ht="15">
      <c r="A78" s="52" t="s">
        <v>112</v>
      </c>
      <c r="B78" s="51"/>
      <c r="C78" s="51"/>
      <c r="D78" s="51"/>
      <c r="E78" s="51"/>
      <c r="F78" s="51"/>
      <c r="G78" s="51"/>
      <c r="H78" s="51"/>
      <c r="I78" s="51"/>
      <c r="J78" s="48">
        <f>J80/1.2</f>
        <v>906945</v>
      </c>
      <c r="K78" s="46"/>
      <c r="L78" s="46"/>
      <c r="M78" s="46"/>
    </row>
    <row r="79" spans="1:13" ht="15">
      <c r="A79" s="50" t="s">
        <v>113</v>
      </c>
      <c r="B79" s="51"/>
      <c r="C79" s="51"/>
      <c r="D79" s="51"/>
      <c r="E79" s="51"/>
      <c r="F79" s="51"/>
      <c r="G79" s="51"/>
      <c r="H79" s="51"/>
      <c r="I79" s="51"/>
      <c r="J79" s="49">
        <f>J78*0.2</f>
        <v>181389</v>
      </c>
      <c r="K79" s="46"/>
      <c r="L79" s="46"/>
      <c r="M79" s="46"/>
    </row>
    <row r="80" spans="1:13" ht="15">
      <c r="A80" s="52" t="s">
        <v>114</v>
      </c>
      <c r="B80" s="51"/>
      <c r="C80" s="51"/>
      <c r="D80" s="51"/>
      <c r="E80" s="51"/>
      <c r="F80" s="51"/>
      <c r="G80" s="51"/>
      <c r="H80" s="51"/>
      <c r="I80" s="51"/>
      <c r="J80" s="48">
        <v>1088334</v>
      </c>
      <c r="K80" s="46"/>
      <c r="L80" s="46"/>
      <c r="M80" s="46"/>
    </row>
  </sheetData>
  <mergeCells count="42">
    <mergeCell ref="C10:J10"/>
    <mergeCell ref="A60:I60"/>
    <mergeCell ref="J22:M22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F22:I22"/>
    <mergeCell ref="A26:M26"/>
    <mergeCell ref="A55:M55"/>
    <mergeCell ref="A58:I58"/>
    <mergeCell ref="A59:I59"/>
    <mergeCell ref="A70:I70"/>
    <mergeCell ref="A71:I71"/>
    <mergeCell ref="A72:I72"/>
    <mergeCell ref="A61:I61"/>
    <mergeCell ref="A62:I62"/>
    <mergeCell ref="A63:I63"/>
    <mergeCell ref="A64:I64"/>
    <mergeCell ref="A65:I65"/>
    <mergeCell ref="A66:I66"/>
    <mergeCell ref="A79:I79"/>
    <mergeCell ref="A80:I80"/>
    <mergeCell ref="E14:F14"/>
    <mergeCell ref="E17:F17"/>
    <mergeCell ref="E18:F18"/>
    <mergeCell ref="E16:F16"/>
    <mergeCell ref="E15:F15"/>
    <mergeCell ref="A73:I73"/>
    <mergeCell ref="A74:I74"/>
    <mergeCell ref="A75:I75"/>
    <mergeCell ref="A76:I76"/>
    <mergeCell ref="A77:I77"/>
    <mergeCell ref="A78:I78"/>
    <mergeCell ref="A67:I67"/>
    <mergeCell ref="A68:I68"/>
    <mergeCell ref="A69:I69"/>
  </mergeCells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13 граф</vt:lpstr>
      <vt:lpstr>'ЛСР 13 граф'!Constr</vt:lpstr>
      <vt:lpstr>'ЛСР 13 граф'!FOT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Пользователь</cp:lastModifiedBy>
  <dcterms:created xsi:type="dcterms:W3CDTF">2012-09-25T04:33:48Z</dcterms:created>
  <dcterms:modified xsi:type="dcterms:W3CDTF">2019-01-16T02:26:24Z</dcterms:modified>
</cp:coreProperties>
</file>